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1600" windowHeight="9555"/>
  </bookViews>
  <sheets>
    <sheet name=" 定稿版" sheetId="8" r:id="rId1"/>
  </sheets>
  <definedNames>
    <definedName name="_xlnm.Print_Area" localSheetId="0">' 定稿版'!$A$1:$M$29</definedName>
    <definedName name="_xlnm.Print_Titles" localSheetId="0">' 定稿版'!$16:$16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<sst xmlns="http://schemas.openxmlformats.org/spreadsheetml/2006/main" count="84" uniqueCount="71">
  <si>
    <t>项目支出绩效自评表</t>
  </si>
  <si>
    <t>（2024年度）</t>
  </si>
  <si>
    <t>项目名称</t>
  </si>
  <si>
    <t>办公设备迁移配套网络布线项目</t>
  </si>
  <si>
    <t>主管部门</t>
  </si>
  <si>
    <t>北京市政务服务和数据管理局</t>
  </si>
  <si>
    <t>实施单位</t>
  </si>
  <si>
    <t>北京市政务服务和数据管理局（本级）</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</si>
  <si>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</si>
  <si>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</si>
  <si>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</si>
  <si>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</si>
  <si>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</si>
  <si>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</si>
  <si>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</si>
  <si>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</si>
  <si>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</si>
  <si>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</si>
  <si>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</si>
  <si>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</si>
  <si>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</si>
  <si>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</si>
  <si>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</si>
  <si>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市委市政府工作部署，北京市政务服务和数据管理局办公地点将搬迁至副中心行政办公区二期（南楼1~6层），为保障搬迁后工作人员的正常办公及信息化设备的正常使用，需对1~6层政务和数据局区域内各房间工位进行前端点位面板安装、线缆敷设、跳接、增加配套网络设备及设备搬迁、整体调试等工作，以满足政务和数据局服务人员日常使用需求。</t>
  </si>
  <si>
    <t>已完成对1~6层政务和数据局区域内各房间工位进行前端点位面板安装、线缆敷设、跳接、增加配套网络设备及设备搬迁、整体调试等工作，满足政务和数据局服务人员日常使用需求。</t>
  </si>
  <si>
    <t>一级指标</t>
  </si>
  <si>
    <t>二级指标</t>
  </si>
  <si>
    <t>三级指标</t>
  </si>
  <si>
    <t>年度指标值</t>
  </si>
  <si>
    <t>实际完成值</t>
  </si>
  <si>
    <t>偏差原因分析及改进措施</t>
  </si>
  <si>
    <t>绩效指标</t>
  </si>
  <si>
    <t>成本指标</t>
  </si>
  <si>
    <t>经济成本指标</t>
  </si>
  <si>
    <t>人工成本</t>
  </si>
  <si>
    <t>≤34.65万元</t>
  </si>
  <si>
    <t>29.474838万元</t>
  </si>
  <si>
    <t>系统调试成本</t>
  </si>
  <si>
    <t>≤3.089338万元</t>
  </si>
  <si>
    <t>2.7万元</t>
  </si>
  <si>
    <t>设备拆除安装成本</t>
  </si>
  <si>
    <t>≤7.25万元</t>
  </si>
  <si>
    <t>6.3万元</t>
  </si>
  <si>
    <t>设备购置成本</t>
  </si>
  <si>
    <t>≤38.61672万元</t>
  </si>
  <si>
    <t>36.024802万元</t>
  </si>
  <si>
    <t>产出指标</t>
  </si>
  <si>
    <t>数量指标</t>
  </si>
  <si>
    <t>完成设备拆除安装工作</t>
  </si>
  <si>
    <t>1项</t>
  </si>
  <si>
    <t>完成桌面及家具前面面板安装</t>
  </si>
  <si>
    <t>400个</t>
  </si>
  <si>
    <t>264个</t>
  </si>
  <si>
    <t>部分办公人员无需布线及配套网络设备，实际产出低于预期值；后续年度开展项目拟进一步强化前期需求统筹</t>
  </si>
  <si>
    <t>完成系统调试工作</t>
  </si>
  <si>
    <t>质量指标</t>
  </si>
  <si>
    <t>网络点位测试通过率</t>
  </si>
  <si>
    <t>光纤点位测试通过率</t>
  </si>
  <si>
    <t>时效指标</t>
  </si>
  <si>
    <t>工期</t>
  </si>
  <si>
    <t>≤15天</t>
  </si>
  <si>
    <t>90天</t>
  </si>
  <si>
    <t>办公人员陆续到场，根据要求进行调整；后续年度开展项目拟进一步强化前期统筹、提升实施方案的可行性与约束力</t>
  </si>
  <si>
    <t>资金支付完成时间</t>
  </si>
  <si>
    <t>8天</t>
  </si>
  <si>
    <t>效益指标</t>
  </si>
  <si>
    <t>社会效益指标</t>
  </si>
  <si>
    <t>保障机关单位信息化设备稳定运行，提升办公效率</t>
  </si>
  <si>
    <t>优</t>
  </si>
  <si>
    <t>优，通过项目实施，完成了办公设备迁移配套网络布线工程，有效保障了机关单位信息化设备稳定运行及办公效率的提升</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</si>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</sst>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 numFmtId="178" formatCode="0.00_);[Red]\(0.00\)"/>
  </numFmts>
  <fonts count="27">
    <font>
      <sz val="11"/>
      <color theme="1"/>
      <name val="宋体"/>
      <charset val="134"/>
      <scheme val="minor"/>
    </font>
    <font>
      <sz val="11"/>
      <name val="宋体"/>
      <charset val="134"/>
      <scheme val="minor"/>
    </font>
    <font>
      <b/>
      <sz val="11"/>
      <name val="宋体"/>
      <charset val="134"/>
      <scheme val="minor"/>
    </font>
    <font>
      <sz val="11"/>
      <name val="黑体"/>
      <charset val="134"/>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3" borderId="5" applyNumberFormat="0" applyAlignment="0" applyProtection="0">
      <alignment vertical="center"/>
    </xf>
    <xf numFmtId="0" fontId="15" fillId="4" borderId="6" applyNumberFormat="0" applyAlignment="0" applyProtection="0">
      <alignment vertical="center"/>
    </xf>
    <xf numFmtId="0" fontId="16" fillId="4" borderId="5" applyNumberFormat="0" applyAlignment="0" applyProtection="0">
      <alignment vertical="center"/>
    </xf>
    <xf numFmtId="0" fontId="17" fillId="5"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9" fontId="25" fillId="0" borderId="0" applyFont="0" applyFill="0" applyBorder="0" applyAlignment="0" applyProtection="0">
      <alignment vertical="center"/>
    </xf>
    <xf numFmtId="0" fontId="26" fillId="0" borderId="0"/>
    <xf numFmtId="0" fontId="25" fillId="0" borderId="0">
      <alignment vertical="center"/>
    </xf>
  </cellStyleXfs>
  <cellXfs count="21">
    <xf numFmtId="0" fontId="0" fillId="0" borderId="0" xfId="0">
      <alignment vertical="center"/>
    </xf>
    <xf numFmtId="0" fontId="1" fillId="0" borderId="0" xfId="0" applyFont="1" applyFill="1" applyBorder="1">
      <alignment vertical="center"/>
    </xf>
    <xf numFmtId="0" fontId="2" fillId="0" borderId="0" xfId="0" applyFont="1" applyFill="1">
      <alignment vertical="center"/>
    </xf>
    <xf numFmtId="0" fontId="1" fillId="0" borderId="0" xfId="0" applyFont="1" applyFill="1">
      <alignment vertical="center"/>
    </xf>
    <xf numFmtId="0" fontId="1" fillId="0" borderId="0" xfId="0" applyFont="1" applyFill="1" applyAlignment="1">
      <alignment horizontal="center" vertical="center"/>
    </xf>
    <xf numFmtId="0" fontId="3" fillId="0" borderId="0" xfId="0" applyFont="1" applyFill="1">
      <alignment vertical="center"/>
    </xf>
    <xf numFmtId="0" fontId="2" fillId="0" borderId="0" xfId="0" applyFont="1" applyFill="1" applyAlignment="1">
      <alignment horizontal="center" vertical="center"/>
    </xf>
    <xf numFmtId="0" fontId="4"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177" fontId="4" fillId="0" borderId="1" xfId="51" applyNumberFormat="1" applyFont="1" applyFill="1" applyBorder="1" applyAlignment="1" applyProtection="1">
      <alignment horizontal="center" vertical="center" shrinkToFit="1"/>
      <protection locked="0"/>
    </xf>
    <xf numFmtId="177" fontId="4" fillId="0" borderId="1" xfId="5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NumberFormat="1" applyFont="1" applyFill="1" applyBorder="1" applyAlignment="1">
      <alignment horizontal="center" vertical="center"/>
    </xf>
    <xf numFmtId="9" fontId="4" fillId="0" borderId="1" xfId="0" applyNumberFormat="1"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178" fontId="5" fillId="0" borderId="1" xfId="0" applyNumberFormat="1" applyFont="1" applyFill="1" applyBorder="1" applyAlignment="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M29"/>
  <sheetViews>
    <sheetView tabSelected="1" view="pageBreakPreview" zoomScaleNormal="100" workbookViewId="0">
      <selection activeCell="A4" sqref="$A4:$XFD4"/>
    </sheetView>
  </sheetViews>
  <sheetFormatPr defaultColWidth="9" defaultRowHeight="13.5"/>
  <cols>
    <col min="1" max="1" width="7.60176991150442" style="3" customWidth="1"/>
    <col min="2" max="2" width="9.60176991150442" style="3" customWidth="1"/>
    <col min="3" max="3" width="10.5575221238938" style="3" customWidth="1"/>
    <col min="4" max="4" width="14.929203539823" style="4" customWidth="1"/>
    <col min="5" max="5" width="3.79646017699115" style="3" customWidth="1"/>
    <col min="6" max="6" width="9.13274336283186" style="3" customWidth="1"/>
    <col min="7" max="7" width="11.6017699115044" style="3" customWidth="1"/>
    <col min="8" max="8" width="12.2035398230088" style="3" customWidth="1"/>
    <col min="9" max="9" width="7.53097345132743" style="3" customWidth="1"/>
    <col min="10" max="10" width="6.73451327433628" style="3" customWidth="1"/>
    <col min="11" max="11" width="7.44247787610619" style="3" customWidth="1"/>
    <col min="12" max="12" width="9" style="3"/>
    <col min="13" max="13" width="19" style="3" customWidth="1"/>
    <col min="14" max="16384" width="9" style="3"/>
  </cols>
  <sheetData>
    <row r="1" spans="1:1">
      <c r="A1" s="5"/>
    </row>
    <row r="2" spans="1:13">
      <c r="A2" s="6" t="s">
        <v>0</v>
      </c>
      <c r="B2" s="6"/>
      <c r="C2" s="6"/>
      <c r="D2" s="6"/>
      <c r="E2" s="6"/>
      <c r="F2" s="6"/>
      <c r="G2" s="6"/>
      <c r="H2" s="6"/>
      <c r="I2" s="6"/>
      <c r="J2" s="6"/>
      <c r="K2" s="6"/>
      <c r="L2" s="6"/>
      <c r="M2" s="6"/>
    </row>
    <row r="3" ht="14.2" customHeight="1" spans="1:13">
      <c r="A3" s="4" t="s">
        <v>1</v>
      </c>
      <c r="B3" s="4"/>
      <c r="C3" s="4"/>
      <c r="E3" s="4"/>
      <c r="F3" s="4"/>
      <c r="G3" s="4"/>
      <c r="H3" s="4"/>
      <c r="I3" s="4"/>
      <c r="J3" s="4"/>
      <c r="K3" s="4"/>
      <c r="L3" s="4"/>
      <c r="M3" s="4"/>
    </row>
    <row r="4" s="1" customFormat="1" ht="20" customHeight="1" spans="1:13">
      <c r="A4" s="7"/>
      <c r="B4" s="7"/>
      <c r="C4" s="7"/>
      <c r="D4" s="7"/>
      <c r="E4" s="7"/>
      <c r="F4" s="7"/>
      <c r="G4" s="7"/>
      <c r="H4" s="7"/>
      <c r="I4" s="7"/>
      <c r="J4" s="7"/>
      <c r="K4" s="7"/>
      <c r="L4" s="7"/>
      <c r="M4" s="7"/>
    </row>
    <row r="5" spans="1:13">
      <c r="A5" s="4"/>
      <c r="B5" s="4"/>
      <c r="C5" s="4"/>
      <c r="E5" s="4"/>
      <c r="F5" s="4"/>
      <c r="G5" s="4"/>
      <c r="H5" s="4"/>
      <c r="I5" s="4"/>
      <c r="J5" s="4"/>
      <c r="K5" s="4"/>
      <c r="L5" s="4"/>
      <c r="M5" s="4"/>
    </row>
    <row r="6" ht="20" customHeight="1" spans="1:13">
      <c r="A6" s="8" t="s">
        <v>2</v>
      </c>
      <c r="B6" s="8"/>
      <c r="C6" s="8" t="s">
        <v>3</v>
      </c>
      <c r="D6" s="8"/>
      <c r="E6" s="8"/>
      <c r="F6" s="8"/>
      <c r="G6" s="8"/>
      <c r="H6" s="8"/>
      <c r="I6" s="8"/>
      <c r="J6" s="8"/>
      <c r="K6" s="8"/>
      <c r="L6" s="8"/>
      <c r="M6" s="8"/>
    </row>
    <row r="7" ht="20" customHeight="1" spans="1:13">
      <c r="A7" s="8" t="s">
        <v>4</v>
      </c>
      <c r="B7" s="8"/>
      <c r="C7" s="8" t="s">
        <v>5</v>
      </c>
      <c r="D7" s="8"/>
      <c r="E7" s="8"/>
      <c r="F7" s="8"/>
      <c r="G7" s="8"/>
      <c r="H7" s="8" t="s">
        <v>6</v>
      </c>
      <c r="I7" s="8" t="s">
        <v>7</v>
      </c>
      <c r="J7" s="8"/>
      <c r="K7" s="8"/>
      <c r="L7" s="8"/>
      <c r="M7" s="8"/>
    </row>
    <row r="8" ht="20" customHeight="1" spans="1:13">
      <c r="A8" s="8" t="s">
        <v>8</v>
      </c>
      <c r="B8" s="8"/>
      <c r="C8" s="8"/>
      <c r="D8" s="8"/>
      <c r="E8" s="8" t="s">
        <v>9</v>
      </c>
      <c r="F8" s="8"/>
      <c r="G8" s="8" t="s">
        <v>10</v>
      </c>
      <c r="H8" s="8" t="s">
        <v>11</v>
      </c>
      <c r="I8" s="8" t="s">
        <v>12</v>
      </c>
      <c r="J8" s="8"/>
      <c r="K8" s="8" t="s">
        <v>13</v>
      </c>
      <c r="L8" s="8"/>
      <c r="M8" s="8" t="s">
        <v>14</v>
      </c>
    </row>
    <row r="9" ht="20" customHeight="1" spans="1:13">
      <c r="A9" s="8"/>
      <c r="B9" s="8"/>
      <c r="C9" s="9" t="s">
        <v>15</v>
      </c>
      <c r="D9" s="8"/>
      <c r="E9" s="10">
        <v>0</v>
      </c>
      <c r="F9" s="10"/>
      <c r="G9" s="11">
        <v>83.606058</v>
      </c>
      <c r="H9" s="12">
        <v>74.49964</v>
      </c>
      <c r="I9" s="8">
        <v>10</v>
      </c>
      <c r="J9" s="8"/>
      <c r="K9" s="18">
        <f>H9/G9</f>
        <v>0.891079447855322</v>
      </c>
      <c r="L9" s="18"/>
      <c r="M9" s="19">
        <f>K9*I9</f>
        <v>8.91079447855322</v>
      </c>
    </row>
    <row r="10" ht="20" customHeight="1" spans="1:13">
      <c r="A10" s="8"/>
      <c r="B10" s="8"/>
      <c r="C10" s="9" t="s">
        <v>16</v>
      </c>
      <c r="D10" s="8"/>
      <c r="E10" s="10">
        <v>0</v>
      </c>
      <c r="F10" s="10"/>
      <c r="G10" s="11">
        <v>83.606058</v>
      </c>
      <c r="H10" s="12">
        <v>74.49964</v>
      </c>
      <c r="I10" s="8" t="s">
        <v>17</v>
      </c>
      <c r="J10" s="8"/>
      <c r="K10" s="18">
        <f>H10/G10</f>
        <v>0.891079447855322</v>
      </c>
      <c r="L10" s="18"/>
      <c r="M10" s="8" t="s">
        <v>17</v>
      </c>
    </row>
    <row r="11" ht="20" customHeight="1" spans="1:13">
      <c r="A11" s="8"/>
      <c r="B11" s="8"/>
      <c r="C11" s="8" t="s">
        <v>18</v>
      </c>
      <c r="D11" s="8"/>
      <c r="E11" s="10">
        <v>0</v>
      </c>
      <c r="F11" s="10"/>
      <c r="G11" s="10">
        <v>0</v>
      </c>
      <c r="H11" s="10">
        <v>0</v>
      </c>
      <c r="I11" s="8" t="s">
        <v>17</v>
      </c>
      <c r="J11" s="8"/>
      <c r="K11" s="8" t="s">
        <v>17</v>
      </c>
      <c r="L11" s="8"/>
      <c r="M11" s="8" t="s">
        <v>17</v>
      </c>
    </row>
    <row r="12" ht="20" customHeight="1" spans="1:13">
      <c r="A12" s="8"/>
      <c r="B12" s="8"/>
      <c r="C12" s="8" t="s">
        <v>19</v>
      </c>
      <c r="D12" s="8"/>
      <c r="E12" s="10">
        <v>0</v>
      </c>
      <c r="F12" s="10"/>
      <c r="G12" s="10">
        <v>0</v>
      </c>
      <c r="H12" s="10">
        <v>0</v>
      </c>
      <c r="I12" s="8" t="s">
        <v>17</v>
      </c>
      <c r="J12" s="8"/>
      <c r="K12" s="8" t="s">
        <v>17</v>
      </c>
      <c r="L12" s="8"/>
      <c r="M12" s="8" t="s">
        <v>17</v>
      </c>
    </row>
    <row r="13" ht="20" customHeight="1" spans="1:13">
      <c r="A13" s="8" t="s">
        <v>20</v>
      </c>
      <c r="B13" s="8" t="s">
        <v>21</v>
      </c>
      <c r="C13" s="8"/>
      <c r="D13" s="8"/>
      <c r="E13" s="8"/>
      <c r="F13" s="8"/>
      <c r="G13" s="8" t="s">
        <v>22</v>
      </c>
      <c r="H13" s="8"/>
      <c r="I13" s="8"/>
      <c r="J13" s="8"/>
      <c r="K13" s="8"/>
      <c r="L13" s="8"/>
      <c r="M13" s="8"/>
    </row>
    <row r="14" ht="20" customHeight="1" spans="1:13">
      <c r="A14" s="8"/>
      <c r="B14" s="13" t="s">
        <v>23</v>
      </c>
      <c r="C14" s="13"/>
      <c r="D14" s="8"/>
      <c r="E14" s="13"/>
      <c r="F14" s="13"/>
      <c r="G14" s="13" t="s">
        <v>24</v>
      </c>
      <c r="H14" s="13"/>
      <c r="I14" s="13"/>
      <c r="J14" s="13"/>
      <c r="K14" s="13"/>
      <c r="L14" s="13"/>
      <c r="M14" s="13"/>
    </row>
    <row r="15" ht="113" customHeight="1" spans="1:13">
      <c r="A15" s="8"/>
      <c r="B15" s="13"/>
      <c r="C15" s="13"/>
      <c r="D15" s="8"/>
      <c r="E15" s="13"/>
      <c r="F15" s="13"/>
      <c r="G15" s="13"/>
      <c r="H15" s="13"/>
      <c r="I15" s="13"/>
      <c r="J15" s="13"/>
      <c r="K15" s="13"/>
      <c r="L15" s="13"/>
      <c r="M15" s="13"/>
    </row>
    <row r="16" ht="20" customHeight="1" spans="1:13">
      <c r="A16" s="14"/>
      <c r="B16" s="8" t="s">
        <v>25</v>
      </c>
      <c r="C16" s="8" t="s">
        <v>26</v>
      </c>
      <c r="D16" s="8" t="s">
        <v>27</v>
      </c>
      <c r="E16" s="8"/>
      <c r="F16" s="8" t="s">
        <v>28</v>
      </c>
      <c r="G16" s="8"/>
      <c r="H16" s="8" t="s">
        <v>29</v>
      </c>
      <c r="I16" s="8"/>
      <c r="J16" s="8" t="s">
        <v>12</v>
      </c>
      <c r="K16" s="8" t="s">
        <v>14</v>
      </c>
      <c r="L16" s="8" t="s">
        <v>30</v>
      </c>
      <c r="M16" s="8"/>
    </row>
    <row r="17" ht="20" customHeight="1" spans="1:13">
      <c r="A17" s="8" t="s">
        <v>31</v>
      </c>
      <c r="B17" s="8" t="s">
        <v>32</v>
      </c>
      <c r="C17" s="8" t="s">
        <v>33</v>
      </c>
      <c r="D17" s="15" t="s">
        <v>34</v>
      </c>
      <c r="E17" s="15"/>
      <c r="F17" s="16" t="s">
        <v>35</v>
      </c>
      <c r="G17" s="15"/>
      <c r="H17" s="8" t="s">
        <v>36</v>
      </c>
      <c r="I17" s="8"/>
      <c r="J17" s="8">
        <v>7</v>
      </c>
      <c r="K17" s="19">
        <v>7</v>
      </c>
      <c r="L17" s="8"/>
      <c r="M17" s="8"/>
    </row>
    <row r="18" ht="20" customHeight="1" spans="1:13">
      <c r="A18" s="8"/>
      <c r="B18" s="8"/>
      <c r="C18" s="8"/>
      <c r="D18" s="15" t="s">
        <v>37</v>
      </c>
      <c r="E18" s="15"/>
      <c r="F18" s="16" t="s">
        <v>38</v>
      </c>
      <c r="G18" s="15"/>
      <c r="H18" s="8" t="s">
        <v>39</v>
      </c>
      <c r="I18" s="8"/>
      <c r="J18" s="8">
        <v>3</v>
      </c>
      <c r="K18" s="19">
        <v>3</v>
      </c>
      <c r="L18" s="8"/>
      <c r="M18" s="8"/>
    </row>
    <row r="19" ht="20" customHeight="1" spans="1:13">
      <c r="A19" s="8"/>
      <c r="B19" s="8"/>
      <c r="C19" s="8"/>
      <c r="D19" s="15" t="s">
        <v>40</v>
      </c>
      <c r="E19" s="15"/>
      <c r="F19" s="16" t="s">
        <v>41</v>
      </c>
      <c r="G19" s="15"/>
      <c r="H19" s="8" t="s">
        <v>42</v>
      </c>
      <c r="I19" s="8"/>
      <c r="J19" s="8">
        <v>3</v>
      </c>
      <c r="K19" s="19">
        <v>3</v>
      </c>
      <c r="L19" s="8"/>
      <c r="M19" s="8"/>
    </row>
    <row r="20" ht="20" customHeight="1" spans="1:13">
      <c r="A20" s="8"/>
      <c r="B20" s="8"/>
      <c r="C20" s="8"/>
      <c r="D20" s="15" t="s">
        <v>43</v>
      </c>
      <c r="E20" s="15"/>
      <c r="F20" s="16" t="s">
        <v>44</v>
      </c>
      <c r="G20" s="15"/>
      <c r="H20" s="8" t="s">
        <v>45</v>
      </c>
      <c r="I20" s="8"/>
      <c r="J20" s="8">
        <v>7</v>
      </c>
      <c r="K20" s="19">
        <v>7</v>
      </c>
      <c r="L20" s="8"/>
      <c r="M20" s="8"/>
    </row>
    <row r="21" ht="31" customHeight="1" spans="1:13">
      <c r="A21" s="8"/>
      <c r="B21" s="8" t="s">
        <v>46</v>
      </c>
      <c r="C21" s="8" t="s">
        <v>47</v>
      </c>
      <c r="D21" s="8" t="s">
        <v>48</v>
      </c>
      <c r="E21" s="8"/>
      <c r="F21" s="15" t="s">
        <v>49</v>
      </c>
      <c r="G21" s="15"/>
      <c r="H21" s="8" t="s">
        <v>49</v>
      </c>
      <c r="I21" s="8"/>
      <c r="J21" s="8">
        <v>5</v>
      </c>
      <c r="K21" s="19">
        <v>5</v>
      </c>
      <c r="L21" s="8"/>
      <c r="M21" s="8"/>
    </row>
    <row r="22" ht="59" customHeight="1" spans="1:13">
      <c r="A22" s="8"/>
      <c r="B22" s="8"/>
      <c r="C22" s="8"/>
      <c r="D22" s="8" t="s">
        <v>50</v>
      </c>
      <c r="E22" s="8"/>
      <c r="F22" s="15" t="s">
        <v>51</v>
      </c>
      <c r="G22" s="15"/>
      <c r="H22" s="8" t="s">
        <v>52</v>
      </c>
      <c r="I22" s="8"/>
      <c r="J22" s="8">
        <v>8</v>
      </c>
      <c r="K22" s="19">
        <f>264/400*J22</f>
        <v>5.28</v>
      </c>
      <c r="L22" s="8" t="s">
        <v>53</v>
      </c>
      <c r="M22" s="8"/>
    </row>
    <row r="23" ht="20" customHeight="1" spans="1:13">
      <c r="A23" s="8"/>
      <c r="B23" s="8"/>
      <c r="C23" s="8"/>
      <c r="D23" s="8" t="s">
        <v>54</v>
      </c>
      <c r="E23" s="8"/>
      <c r="F23" s="8" t="s">
        <v>49</v>
      </c>
      <c r="G23" s="8"/>
      <c r="H23" s="8" t="s">
        <v>49</v>
      </c>
      <c r="I23" s="8"/>
      <c r="J23" s="8">
        <v>5</v>
      </c>
      <c r="K23" s="19">
        <v>5</v>
      </c>
      <c r="L23" s="8"/>
      <c r="M23" s="8"/>
    </row>
    <row r="24" ht="20" customHeight="1" spans="1:13">
      <c r="A24" s="8"/>
      <c r="B24" s="8"/>
      <c r="C24" s="8" t="s">
        <v>55</v>
      </c>
      <c r="D24" s="15" t="s">
        <v>56</v>
      </c>
      <c r="E24" s="15"/>
      <c r="F24" s="17">
        <v>1</v>
      </c>
      <c r="G24" s="8"/>
      <c r="H24" s="17">
        <v>1</v>
      </c>
      <c r="I24" s="8"/>
      <c r="J24" s="8">
        <v>5</v>
      </c>
      <c r="K24" s="19">
        <f>F24/H24*J24</f>
        <v>5</v>
      </c>
      <c r="L24" s="8"/>
      <c r="M24" s="8"/>
    </row>
    <row r="25" ht="20" customHeight="1" spans="1:13">
      <c r="A25" s="8"/>
      <c r="B25" s="8"/>
      <c r="C25" s="8"/>
      <c r="D25" s="15" t="s">
        <v>57</v>
      </c>
      <c r="E25" s="15"/>
      <c r="F25" s="17">
        <v>1</v>
      </c>
      <c r="G25" s="8"/>
      <c r="H25" s="17">
        <v>1</v>
      </c>
      <c r="I25" s="8"/>
      <c r="J25" s="8">
        <v>5</v>
      </c>
      <c r="K25" s="19">
        <f>F25/H25*J25</f>
        <v>5</v>
      </c>
      <c r="L25" s="8"/>
      <c r="M25" s="8"/>
    </row>
    <row r="26" ht="51" customHeight="1" spans="1:13">
      <c r="A26" s="8"/>
      <c r="B26" s="8"/>
      <c r="C26" s="8" t="s">
        <v>58</v>
      </c>
      <c r="D26" s="15" t="s">
        <v>59</v>
      </c>
      <c r="E26" s="15"/>
      <c r="F26" s="8" t="s">
        <v>60</v>
      </c>
      <c r="G26" s="8"/>
      <c r="H26" s="8" t="s">
        <v>61</v>
      </c>
      <c r="I26" s="8"/>
      <c r="J26" s="8">
        <v>6</v>
      </c>
      <c r="K26" s="19">
        <f>9/(12-0.25)*J26</f>
        <v>4.59574468085106</v>
      </c>
      <c r="L26" s="8" t="s">
        <v>62</v>
      </c>
      <c r="M26" s="8"/>
    </row>
    <row r="27" ht="20" customHeight="1" spans="1:13">
      <c r="A27" s="8"/>
      <c r="B27" s="8"/>
      <c r="C27" s="8"/>
      <c r="D27" s="15" t="s">
        <v>63</v>
      </c>
      <c r="E27" s="15"/>
      <c r="F27" s="8" t="s">
        <v>64</v>
      </c>
      <c r="G27" s="8"/>
      <c r="H27" s="8" t="s">
        <v>64</v>
      </c>
      <c r="I27" s="8"/>
      <c r="J27" s="8">
        <v>6</v>
      </c>
      <c r="K27" s="19">
        <v>6</v>
      </c>
      <c r="L27" s="8"/>
      <c r="M27" s="8"/>
    </row>
    <row r="28" ht="77" customHeight="1" spans="1:13">
      <c r="A28" s="8"/>
      <c r="B28" s="8" t="s">
        <v>65</v>
      </c>
      <c r="C28" s="8" t="s">
        <v>66</v>
      </c>
      <c r="D28" s="8" t="s">
        <v>67</v>
      </c>
      <c r="E28" s="8"/>
      <c r="F28" s="8" t="s">
        <v>68</v>
      </c>
      <c r="G28" s="8"/>
      <c r="H28" s="8" t="s">
        <v>69</v>
      </c>
      <c r="I28" s="8"/>
      <c r="J28" s="8">
        <v>30</v>
      </c>
      <c r="K28" s="19">
        <v>30</v>
      </c>
      <c r="L28" s="8"/>
      <c r="M28" s="8"/>
    </row>
    <row r="29" s="2" customFormat="1" ht="22" customHeight="1" spans="1:13">
      <c r="A29" s="15" t="s">
        <v>70</v>
      </c>
      <c r="B29" s="15"/>
      <c r="C29" s="15"/>
      <c r="D29" s="15"/>
      <c r="E29" s="15"/>
      <c r="F29" s="15"/>
      <c r="G29" s="15"/>
      <c r="H29" s="15"/>
      <c r="I29" s="15"/>
      <c r="J29" s="15">
        <f>SUM(J17:J28)+I9</f>
        <v>100</v>
      </c>
      <c r="K29" s="20">
        <f>SUM(K17:K28)+M9</f>
        <v>94.7865391594043</v>
      </c>
      <c r="L29" s="15"/>
      <c r="M29" s="15"/>
    </row>
  </sheetData>
  <mergeCells count="98">
    <mergeCell ref="A2:M2"/>
    <mergeCell ref="A3:M3"/>
    <mergeCell ref="A4:B4"/>
    <mergeCell ref="C4:G4"/>
    <mergeCell ref="I4:M4"/>
    <mergeCell ref="A5:M5"/>
    <mergeCell ref="A6:B6"/>
    <mergeCell ref="C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A29:I29"/>
    <mergeCell ref="L29:M29"/>
    <mergeCell ref="A13:A15"/>
    <mergeCell ref="A17:A28"/>
    <mergeCell ref="B17:B20"/>
    <mergeCell ref="B21:B27"/>
    <mergeCell ref="C17:C20"/>
    <mergeCell ref="C21:C23"/>
    <mergeCell ref="C24:C25"/>
    <mergeCell ref="C26:C27"/>
    <mergeCell ref="A8:B12"/>
    <mergeCell ref="B14:F15"/>
    <mergeCell ref="G14:M15"/>
  </mergeCells>
  <printOptions horizontalCentered="1"/>
  <pageMargins left="0.748031496062992" right="0.748031496062992" top="0.984251968503937" bottom="0.984251968503937" header="0.511811023622047" footer="0.511811023622047"/>
  <pageSetup paperSize="9" orientation="landscape"/>
  <headerFooter/>
  <rowBreaks count="1" manualBreakCount="1">
    <brk id="15"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 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卡卡</cp:lastModifiedBy>
  <dcterms:created xsi:type="dcterms:W3CDTF">2021-04-07T05:20:00Z</dcterms:created>
  <cp:lastPrinted>2024-04-09T02:16:00Z</cp:lastPrinted>
  <dcterms:modified xsi:type="dcterms:W3CDTF">2025-08-20T15:07:00Z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DCFAA866F02640938193449C181D2EBC_13</vt:lpwstr>
  </property>
  <property fmtid="{D5CDD505-2E9C-101B-9397-08002B2CF9AE}" pid="3" name="KSOProductBuildVer">
    <vt:lpwstr>2052-12.1.0.22529</vt:lpwstr>
  </property>
</Properties>
</file>