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单位自评" sheetId="9" r:id="rId1"/>
  </sheets>
  <definedNames>
    <definedName name="_xlnm.Print_Area" localSheetId="0">单位自评!$A$1:$M$32</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<sst xmlns="http://schemas.openxmlformats.org/spreadsheetml/2006/main" count="110" uniqueCount="94">
  <si>
    <t>附件1-2</t>
  </si>
  <si>
    <t>项目支出绩效自评表</t>
  </si>
  <si>
    <t>( 2023年度)</t>
  </si>
  <si>
    <t>项目名称</t>
  </si>
  <si>
    <t>北京市政府信息和政务公开工作第三方评估服务</t>
  </si>
  <si>
    <t>主管部门</t>
  </si>
  <si>
    <t>北京市政务服务管理局</t>
  </si>
  <si>
    <t>实施单位</t>
  </si>
  <si>
    <t>北京市政务服务管理局（本级）</t>
  </si>
  <si>
    <t>项目负责人</t>
  </si>
  <si>
    <t>宋大伟</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</si>
  <si>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</si>
  <si>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</si>
  <si>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</si>
  <si>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</si>
  <si>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</si>
  <si>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</si>
  <si>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</si>
  <si>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</si>
  <si>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</si>
  <si>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</si>
  <si>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</si>
  <si>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</si>
  <si>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</si>
  <si>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</si>
  <si>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</si>
  <si>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</si>
  <si>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采取第三方测评的方式，对全市54个市级部门、16个区政府并抽取若干区级部门和街道乡镇，围绕决策公开、主动公开、政策解读、依申请公开、平台机制建设等方面，通过分解任务、落实主体、量化指标，复核并进行实地调研。 评估结束后形成反映全市整体情况的评估报告、各单位的打分和排名以及全部行政机关一对一的评估意见，以加强测评效果的实际效用，推动本市各级行政机关落实公开要求，不断提升本市政务公开工作水平。</t>
  </si>
  <si>
    <t>通过开展北京市政府信息和政务公开工作第三方评估，形成反映全市整体情况的评估报告、各单位的打分和排名以及全部行政机关一对一的评估意见，以加强测评效果的实际效用，推动本市各级行政机关落实公开要求，不断提升本市政务公开工作水平。</t>
  </si>
  <si>
    <t>一级指标</t>
  </si>
  <si>
    <t>二级指标</t>
  </si>
  <si>
    <t>三级指标</t>
  </si>
  <si>
    <t>年度指标值</t>
  </si>
  <si>
    <t>实际完成值</t>
  </si>
  <si>
    <t>偏差原因分析及改进措施</t>
  </si>
  <si>
    <t>绩效指标</t>
  </si>
  <si>
    <t>成本指标</t>
  </si>
  <si>
    <t>经济成本指标</t>
  </si>
  <si>
    <t>项目总成本</t>
  </si>
  <si>
    <t>≤78.249万元</t>
  </si>
  <si>
    <t>78.235万元</t>
  </si>
  <si>
    <t>绩效指标（续）</t>
  </si>
  <si>
    <t>产出指标</t>
  </si>
  <si>
    <t>数量指标</t>
  </si>
  <si>
    <t>出具北京市政府信息和政务公开工作第三方评估报告及各单位问题清单</t>
  </si>
  <si>
    <t>＝1份</t>
  </si>
  <si>
    <t>1份</t>
  </si>
  <si>
    <t>评估涉及权力运行公开等内容</t>
  </si>
  <si>
    <t>＝5项</t>
  </si>
  <si>
    <t>5项</t>
  </si>
  <si>
    <t>评估覆盖市级部门</t>
  </si>
  <si>
    <t>＝54个</t>
  </si>
  <si>
    <t>52个</t>
  </si>
  <si>
    <t>因市气象局与市税务局属于垂管单位，故不再将两家单位纳入评估范围。下一年度将加强评估力度</t>
  </si>
  <si>
    <t>评估覆盖区政府（含若干区级部门和街道乡镇）</t>
  </si>
  <si>
    <t>＝16个</t>
  </si>
  <si>
    <t>16个</t>
  </si>
  <si>
    <t>质量指标</t>
  </si>
  <si>
    <t>项目开展符合《中共北京市委办公厅北京市人民政府办公厅印发&lt;关于全面推进政务公开工作的实施意见&gt;的通知》（京办发〔2016〕24号）等相关文件规定</t>
  </si>
  <si>
    <t>优良中低差</t>
  </si>
  <si>
    <t>项目符合《中共北京市委办公厅北京市人民政府办公厅印发&lt;关于全面推进政务公开工作的实施意见&gt;的通知》（京办发〔2016〕24号）中提出的“建立健全政务公开第三方评估制度，向社会主动公开评估结果，同时自觉查找问题和不足，强化督促整改机制建设”方面的相关规定</t>
  </si>
  <si>
    <t>评估报告印刷质量完好，排版符合报格式</t>
  </si>
  <si>
    <t>项目评估报告印刷质量通过验收，排版符合报格式</t>
  </si>
  <si>
    <t>产出指标（续）</t>
  </si>
  <si>
    <t>时效指标</t>
  </si>
  <si>
    <t>进行数据采集测评工作</t>
  </si>
  <si>
    <t>≤11月</t>
  </si>
  <si>
    <t>10月</t>
  </si>
  <si>
    <t>签订项目委托服务合同</t>
  </si>
  <si>
    <t>≤6月</t>
  </si>
  <si>
    <t>7月</t>
  </si>
  <si>
    <t>因局主要领导调整，上党组会时间推迟，故所有环节都被迫往后推迟至7月份才签订合同支付首款</t>
  </si>
  <si>
    <t>开展核查评估结果</t>
  </si>
  <si>
    <t>9月</t>
  </si>
  <si>
    <t>确定项目评估指标</t>
  </si>
  <si>
    <t>≤7月</t>
  </si>
  <si>
    <t>资金支付与计划进度的一致性（2023年7月底前支付80%费用，2023年12月底前支付剩余的20%）</t>
  </si>
  <si>
    <t>＝100%</t>
  </si>
  <si>
    <t>效益指标</t>
  </si>
  <si>
    <t>社会效益指标</t>
  </si>
  <si>
    <t>推动本市各级行政机关落实公开要求，发现本市公开工作不足并进行整改，提高本市政务公开工作整体水平，使本市政务公开工作符合国办要求，推动政务公开工作提质增效，打造公开透明的“阳光政府”，通过政务公开助力首都营商环境</t>
  </si>
  <si>
    <t>国办未开展评估，项目效益发挥受限</t>
  </si>
  <si>
    <t>本年度严格落实公开要求，提高了本市政务公开工作整体水平，但年度内国办未开展评估；下一年度将继续大力推动政务公开工作提质增效</t>
  </si>
  <si>
    <t>效益指标（续）</t>
  </si>
  <si>
    <t>可持续影响指标</t>
  </si>
  <si>
    <t>通过评估全面深化首都政务公开工作，以评促改、以评促建，推动本市各级行政机关落实公开要求，不断提升本市政务公开工作水平</t>
  </si>
  <si>
    <t>推动依申请公开严格按照《政府信息公开条例》抓好落实，规范依申请公开各个环节，保障公民获取政府信息的权利，政务公开工作水平有所提升</t>
  </si>
  <si>
    <t>项目年度内未开展效益调查，因评估是采用抽查测试等方式，不能面面俱到，会存在一些偏差，现阶段以重点工作完成情况为主要评估方向，故下一步将尽量保证全面检查。下一年度将继续加强政务公开年度重点工作的评估普遍检查力度</t>
  </si>
  <si>
    <t>满意度指标</t>
  </si>
  <si>
    <t>服务对象满意度指标</t>
  </si>
  <si>
    <t>公众满意度</t>
  </si>
  <si>
    <t>≥90%</t>
  </si>
  <si>
    <t>项目年度内未开展满意度调查，项目实施过程未收到投诉。下一年度将加强对满意度调查的重视程度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</si>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</sst>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4" borderId="8" applyNumberFormat="0" applyAlignment="0" applyProtection="0">
      <alignment vertical="center"/>
    </xf>
    <xf numFmtId="0" fontId="15" fillId="5" borderId="9" applyNumberFormat="0" applyAlignment="0" applyProtection="0">
      <alignment vertical="center"/>
    </xf>
    <xf numFmtId="0" fontId="16" fillId="5" borderId="8" applyNumberFormat="0" applyAlignment="0" applyProtection="0">
      <alignment vertical="center"/>
    </xf>
    <xf numFmtId="0" fontId="17" fillId="6"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cellStyleXfs>
  <cellXfs count="27">
    <xf numFmtId="0" fontId="0" fillId="0" borderId="0" xfId="0">
      <alignment vertical="center"/>
    </xf>
    <xf numFmtId="0" fontId="1" fillId="0" borderId="0" xfId="0" applyFont="1" applyAlignment="1">
      <alignment vertical="center" wrapText="1"/>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left" vertical="center" wrapText="1"/>
    </xf>
    <xf numFmtId="0" fontId="4" fillId="0" borderId="1" xfId="0" applyFont="1" applyFill="1" applyBorder="1">
      <alignment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2" fontId="4" fillId="0" borderId="1" xfId="0" applyNumberFormat="1" applyFont="1" applyFill="1" applyBorder="1" applyAlignment="1">
      <alignment horizontal="center" vertical="center" wrapText="1"/>
    </xf>
    <xf numFmtId="57"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10" fontId="4" fillId="0" borderId="1" xfId="0" applyNumberFormat="1" applyFont="1" applyFill="1" applyBorder="1" applyAlignment="1" applyProtection="1">
      <alignment horizontal="center" vertical="center" wrapText="1"/>
    </xf>
    <xf numFmtId="10"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tabSelected="1" view="pageBreakPreview" zoomScale="65" zoomScaleNormal="100" workbookViewId="0">
      <selection activeCell="G14" sqref="G14:M15"/>
    </sheetView>
  </sheetViews>
  <sheetFormatPr defaultColWidth="9" defaultRowHeight="14.25"/>
  <cols>
    <col min="1" max="1" width="7.63333333333333" style="2" customWidth="1"/>
    <col min="2" max="2" width="9.63333333333333" style="2" customWidth="1"/>
    <col min="3" max="3" width="8" style="2" customWidth="1"/>
    <col min="4" max="4" width="14.9083333333333" style="3" customWidth="1"/>
    <col min="5" max="5" width="3.81666666666667" style="2" customWidth="1"/>
    <col min="6" max="6" width="9.09166666666667" style="2" customWidth="1"/>
    <col min="7" max="7" width="11.6333333333333" style="2" customWidth="1"/>
    <col min="8" max="8" width="12.1833333333333" style="2" customWidth="1"/>
    <col min="9" max="9" width="7.54166666666667" style="2" customWidth="1"/>
    <col min="10" max="10" width="6.725" style="2" customWidth="1"/>
    <col min="11" max="11" width="8.45" style="2" customWidth="1"/>
    <col min="12" max="12" width="9" style="2"/>
    <col min="13" max="13" width="19" style="2" customWidth="1"/>
    <col min="14" max="16384" width="9" style="2"/>
  </cols>
  <sheetData>
    <row r="1" spans="1:1">
      <c r="A1" s="4" t="s">
        <v>0</v>
      </c>
    </row>
    <row r="2" spans="1:13">
      <c r="A2" s="5" t="s">
        <v>1</v>
      </c>
      <c r="B2" s="5"/>
      <c r="C2" s="5"/>
      <c r="D2" s="5"/>
      <c r="E2" s="5"/>
      <c r="F2" s="5"/>
      <c r="G2" s="5"/>
      <c r="H2" s="5"/>
      <c r="I2" s="5"/>
      <c r="J2" s="5"/>
      <c r="K2" s="5"/>
      <c r="L2" s="5"/>
      <c r="M2" s="5"/>
    </row>
    <row r="3" customHeight="1" spans="1:13">
      <c r="A3" s="3" t="s">
        <v>2</v>
      </c>
      <c r="B3" s="3"/>
      <c r="C3" s="3"/>
      <c r="E3" s="3"/>
      <c r="F3" s="3"/>
      <c r="G3" s="3"/>
      <c r="H3" s="3"/>
      <c r="I3" s="3"/>
      <c r="J3" s="3"/>
      <c r="K3" s="3"/>
      <c r="L3" s="3"/>
      <c r="M3" s="3"/>
    </row>
    <row r="4" spans="1:13">
      <c r="A4" s="3"/>
      <c r="B4" s="3"/>
      <c r="C4" s="3"/>
      <c r="E4" s="3"/>
      <c r="F4" s="3"/>
      <c r="G4" s="3"/>
      <c r="H4" s="3"/>
      <c r="I4" s="3"/>
      <c r="J4" s="3"/>
      <c r="K4" s="3"/>
      <c r="L4" s="3"/>
      <c r="M4" s="3"/>
    </row>
    <row r="5" ht="20" customHeight="1" spans="1:13">
      <c r="A5" s="6" t="s">
        <v>3</v>
      </c>
      <c r="B5" s="6"/>
      <c r="C5" s="6" t="s">
        <v>4</v>
      </c>
      <c r="D5" s="6"/>
      <c r="E5" s="6"/>
      <c r="F5" s="6"/>
      <c r="G5" s="6"/>
      <c r="H5" s="6"/>
      <c r="I5" s="6"/>
      <c r="J5" s="6"/>
      <c r="K5" s="6"/>
      <c r="L5" s="6"/>
      <c r="M5" s="6"/>
    </row>
    <row r="6" ht="20" customHeight="1" spans="1:13">
      <c r="A6" s="6" t="s">
        <v>5</v>
      </c>
      <c r="B6" s="6"/>
      <c r="C6" s="6" t="s">
        <v>6</v>
      </c>
      <c r="D6" s="6"/>
      <c r="E6" s="6"/>
      <c r="F6" s="6"/>
      <c r="G6" s="6"/>
      <c r="H6" s="6" t="s">
        <v>7</v>
      </c>
      <c r="I6" s="6" t="s">
        <v>8</v>
      </c>
      <c r="J6" s="6"/>
      <c r="K6" s="6"/>
      <c r="L6" s="6"/>
      <c r="M6" s="6"/>
    </row>
    <row r="7" ht="20" customHeight="1" spans="1:13">
      <c r="A7" s="6" t="s">
        <v>9</v>
      </c>
      <c r="B7" s="6"/>
      <c r="C7" s="6" t="s">
        <v>10</v>
      </c>
      <c r="D7" s="6"/>
      <c r="E7" s="6"/>
      <c r="F7" s="6"/>
      <c r="G7" s="6"/>
      <c r="H7" s="6" t="s">
        <v>11</v>
      </c>
      <c r="I7" s="6">
        <v>89151969</v>
      </c>
      <c r="J7" s="6"/>
      <c r="K7" s="6"/>
      <c r="L7" s="6"/>
      <c r="M7" s="6"/>
    </row>
    <row r="8" ht="20" customHeight="1" spans="1:13">
      <c r="A8" s="6" t="s">
        <v>12</v>
      </c>
      <c r="B8" s="6"/>
      <c r="C8" s="6"/>
      <c r="D8" s="6"/>
      <c r="E8" s="6" t="s">
        <v>13</v>
      </c>
      <c r="F8" s="6"/>
      <c r="G8" s="6" t="s">
        <v>14</v>
      </c>
      <c r="H8" s="6" t="s">
        <v>15</v>
      </c>
      <c r="I8" s="6" t="s">
        <v>16</v>
      </c>
      <c r="J8" s="6"/>
      <c r="K8" s="6" t="s">
        <v>17</v>
      </c>
      <c r="L8" s="6"/>
      <c r="M8" s="6" t="s">
        <v>18</v>
      </c>
    </row>
    <row r="9" ht="20" customHeight="1" spans="1:13">
      <c r="A9" s="6"/>
      <c r="B9" s="6"/>
      <c r="C9" s="7" t="s">
        <v>19</v>
      </c>
      <c r="D9" s="6"/>
      <c r="E9" s="6">
        <v>78.249</v>
      </c>
      <c r="F9" s="6"/>
      <c r="G9" s="6">
        <v>78.249</v>
      </c>
      <c r="H9" s="6">
        <v>78.235</v>
      </c>
      <c r="I9" s="6">
        <v>10</v>
      </c>
      <c r="J9" s="6"/>
      <c r="K9" s="17">
        <f>H9/G9</f>
        <v>0.999821083975514</v>
      </c>
      <c r="L9" s="18"/>
      <c r="M9" s="19">
        <f>K9*I9</f>
        <v>9.99821083975514</v>
      </c>
    </row>
    <row r="10" ht="20" customHeight="1" spans="1:13">
      <c r="A10" s="6"/>
      <c r="B10" s="6"/>
      <c r="C10" s="7" t="s">
        <v>20</v>
      </c>
      <c r="D10" s="6"/>
      <c r="E10" s="6">
        <v>78.249</v>
      </c>
      <c r="F10" s="6"/>
      <c r="G10" s="6">
        <v>78.249</v>
      </c>
      <c r="H10" s="6">
        <v>78.235</v>
      </c>
      <c r="I10" s="6" t="s">
        <v>21</v>
      </c>
      <c r="J10" s="6"/>
      <c r="K10" s="17">
        <f>H10/G10</f>
        <v>0.999821083975514</v>
      </c>
      <c r="L10" s="18"/>
      <c r="M10" s="6" t="s">
        <v>21</v>
      </c>
    </row>
    <row r="11" ht="20" customHeight="1" spans="1:13">
      <c r="A11" s="6"/>
      <c r="B11" s="6"/>
      <c r="C11" s="6" t="s">
        <v>22</v>
      </c>
      <c r="D11" s="6"/>
      <c r="E11" s="13">
        <v>0</v>
      </c>
      <c r="F11" s="13"/>
      <c r="G11" s="13">
        <v>0</v>
      </c>
      <c r="H11" s="13">
        <v>0</v>
      </c>
      <c r="I11" s="6" t="s">
        <v>21</v>
      </c>
      <c r="J11" s="6"/>
      <c r="K11" s="6" t="s">
        <v>21</v>
      </c>
      <c r="L11" s="6"/>
      <c r="M11" s="6" t="s">
        <v>21</v>
      </c>
    </row>
    <row r="12" ht="20" customHeight="1" spans="1:13">
      <c r="A12" s="6"/>
      <c r="B12" s="6"/>
      <c r="C12" s="6" t="s">
        <v>23</v>
      </c>
      <c r="D12" s="6"/>
      <c r="E12" s="13">
        <v>0</v>
      </c>
      <c r="F12" s="13"/>
      <c r="G12" s="13">
        <v>0</v>
      </c>
      <c r="H12" s="13">
        <v>0</v>
      </c>
      <c r="I12" s="6" t="s">
        <v>21</v>
      </c>
      <c r="J12" s="6"/>
      <c r="K12" s="6" t="s">
        <v>21</v>
      </c>
      <c r="L12" s="6"/>
      <c r="M12" s="6" t="s">
        <v>21</v>
      </c>
    </row>
    <row r="13" ht="20" customHeight="1" spans="1:13">
      <c r="A13" s="6" t="s">
        <v>24</v>
      </c>
      <c r="B13" s="6" t="s">
        <v>25</v>
      </c>
      <c r="C13" s="6"/>
      <c r="D13" s="6"/>
      <c r="E13" s="6"/>
      <c r="F13" s="6"/>
      <c r="G13" s="6" t="s">
        <v>26</v>
      </c>
      <c r="H13" s="6"/>
      <c r="I13" s="6"/>
      <c r="J13" s="6"/>
      <c r="K13" s="6"/>
      <c r="L13" s="6"/>
      <c r="M13" s="6"/>
    </row>
    <row r="14" ht="20" customHeight="1" spans="1:13">
      <c r="A14" s="6"/>
      <c r="B14" s="8" t="s">
        <v>27</v>
      </c>
      <c r="C14" s="8"/>
      <c r="D14" s="6"/>
      <c r="E14" s="8"/>
      <c r="F14" s="8"/>
      <c r="G14" s="8" t="s">
        <v>28</v>
      </c>
      <c r="H14" s="8"/>
      <c r="I14" s="8"/>
      <c r="J14" s="8"/>
      <c r="K14" s="8"/>
      <c r="L14" s="8"/>
      <c r="M14" s="8"/>
    </row>
    <row r="15" ht="121" customHeight="1" spans="1:13">
      <c r="A15" s="6"/>
      <c r="B15" s="8"/>
      <c r="C15" s="8"/>
      <c r="D15" s="6"/>
      <c r="E15" s="8"/>
      <c r="F15" s="8"/>
      <c r="G15" s="8"/>
      <c r="H15" s="8"/>
      <c r="I15" s="8"/>
      <c r="J15" s="8"/>
      <c r="K15" s="8"/>
      <c r="L15" s="8"/>
      <c r="M15" s="8"/>
    </row>
    <row r="16" ht="31" customHeight="1" spans="1:13">
      <c r="A16" s="9"/>
      <c r="B16" s="6" t="s">
        <v>29</v>
      </c>
      <c r="C16" s="6" t="s">
        <v>30</v>
      </c>
      <c r="D16" s="6" t="s">
        <v>31</v>
      </c>
      <c r="E16" s="6"/>
      <c r="F16" s="6" t="s">
        <v>32</v>
      </c>
      <c r="G16" s="6"/>
      <c r="H16" s="6" t="s">
        <v>33</v>
      </c>
      <c r="I16" s="6"/>
      <c r="J16" s="6" t="s">
        <v>16</v>
      </c>
      <c r="K16" s="6" t="s">
        <v>18</v>
      </c>
      <c r="L16" s="6" t="s">
        <v>34</v>
      </c>
      <c r="M16" s="6"/>
    </row>
    <row r="17" ht="41" customHeight="1" spans="1:13">
      <c r="A17" s="6" t="s">
        <v>35</v>
      </c>
      <c r="B17" s="6" t="s">
        <v>36</v>
      </c>
      <c r="C17" s="6" t="s">
        <v>37</v>
      </c>
      <c r="D17" s="6" t="s">
        <v>38</v>
      </c>
      <c r="E17" s="6"/>
      <c r="F17" s="6" t="s">
        <v>39</v>
      </c>
      <c r="G17" s="6"/>
      <c r="H17" s="6" t="s">
        <v>40</v>
      </c>
      <c r="I17" s="6"/>
      <c r="J17" s="6">
        <v>20</v>
      </c>
      <c r="K17" s="19">
        <v>20</v>
      </c>
      <c r="L17" s="8"/>
      <c r="M17" s="8"/>
    </row>
    <row r="18" ht="54" customHeight="1" spans="1:13">
      <c r="A18" s="6" t="s">
        <v>41</v>
      </c>
      <c r="B18" s="6" t="s">
        <v>42</v>
      </c>
      <c r="C18" s="6" t="s">
        <v>43</v>
      </c>
      <c r="D18" s="6" t="s">
        <v>44</v>
      </c>
      <c r="E18" s="6"/>
      <c r="F18" s="6" t="s">
        <v>45</v>
      </c>
      <c r="G18" s="6"/>
      <c r="H18" s="6" t="s">
        <v>46</v>
      </c>
      <c r="I18" s="6"/>
      <c r="J18" s="6">
        <v>5</v>
      </c>
      <c r="K18" s="19">
        <v>5</v>
      </c>
      <c r="L18" s="8"/>
      <c r="M18" s="8"/>
    </row>
    <row r="19" ht="38" customHeight="1" spans="1:13">
      <c r="A19" s="6"/>
      <c r="B19" s="6"/>
      <c r="C19" s="6"/>
      <c r="D19" s="6" t="s">
        <v>47</v>
      </c>
      <c r="E19" s="6"/>
      <c r="F19" s="6" t="s">
        <v>48</v>
      </c>
      <c r="G19" s="6"/>
      <c r="H19" s="6" t="s">
        <v>49</v>
      </c>
      <c r="I19" s="6"/>
      <c r="J19" s="6">
        <v>5</v>
      </c>
      <c r="K19" s="19">
        <v>5</v>
      </c>
      <c r="L19" s="8"/>
      <c r="M19" s="8"/>
    </row>
    <row r="20" ht="52" customHeight="1" spans="1:13">
      <c r="A20" s="6"/>
      <c r="B20" s="6"/>
      <c r="C20" s="6"/>
      <c r="D20" s="6" t="s">
        <v>50</v>
      </c>
      <c r="E20" s="6"/>
      <c r="F20" s="6" t="s">
        <v>51</v>
      </c>
      <c r="G20" s="6"/>
      <c r="H20" s="6" t="s">
        <v>52</v>
      </c>
      <c r="I20" s="6"/>
      <c r="J20" s="6">
        <v>5</v>
      </c>
      <c r="K20" s="19">
        <f>52/54*J20</f>
        <v>4.81481481481481</v>
      </c>
      <c r="L20" s="8" t="s">
        <v>53</v>
      </c>
      <c r="M20" s="8"/>
    </row>
    <row r="21" ht="52" customHeight="1" spans="1:13">
      <c r="A21" s="6"/>
      <c r="B21" s="6"/>
      <c r="C21" s="6"/>
      <c r="D21" s="6" t="s">
        <v>54</v>
      </c>
      <c r="E21" s="6"/>
      <c r="F21" s="6" t="s">
        <v>55</v>
      </c>
      <c r="G21" s="6"/>
      <c r="H21" s="6" t="s">
        <v>56</v>
      </c>
      <c r="I21" s="6"/>
      <c r="J21" s="6">
        <v>5</v>
      </c>
      <c r="K21" s="19">
        <v>5</v>
      </c>
      <c r="L21" s="8"/>
      <c r="M21" s="8"/>
    </row>
    <row r="22" ht="189" customHeight="1" spans="1:13">
      <c r="A22" s="6"/>
      <c r="B22" s="6"/>
      <c r="C22" s="6" t="s">
        <v>57</v>
      </c>
      <c r="D22" s="6" t="s">
        <v>58</v>
      </c>
      <c r="E22" s="6"/>
      <c r="F22" s="6" t="s">
        <v>59</v>
      </c>
      <c r="G22" s="6"/>
      <c r="H22" s="6" t="s">
        <v>60</v>
      </c>
      <c r="I22" s="6"/>
      <c r="J22" s="6">
        <v>5</v>
      </c>
      <c r="K22" s="19">
        <v>5</v>
      </c>
      <c r="L22" s="8"/>
      <c r="M22" s="8"/>
    </row>
    <row r="23" ht="57" customHeight="1" spans="1:13">
      <c r="A23" s="6"/>
      <c r="B23" s="6"/>
      <c r="C23" s="6"/>
      <c r="D23" s="6" t="s">
        <v>61</v>
      </c>
      <c r="E23" s="6"/>
      <c r="F23" s="6" t="s">
        <v>59</v>
      </c>
      <c r="G23" s="6"/>
      <c r="H23" s="6" t="s">
        <v>62</v>
      </c>
      <c r="I23" s="6"/>
      <c r="J23" s="6">
        <v>5</v>
      </c>
      <c r="K23" s="19">
        <v>5</v>
      </c>
      <c r="L23" s="8"/>
      <c r="M23" s="8"/>
    </row>
    <row r="24" ht="34" customHeight="1" spans="1:13">
      <c r="A24" s="6" t="s">
        <v>41</v>
      </c>
      <c r="B24" s="6" t="s">
        <v>63</v>
      </c>
      <c r="C24" s="6" t="s">
        <v>64</v>
      </c>
      <c r="D24" s="6" t="s">
        <v>65</v>
      </c>
      <c r="E24" s="6"/>
      <c r="F24" s="14" t="s">
        <v>66</v>
      </c>
      <c r="G24" s="6"/>
      <c r="H24" s="14" t="s">
        <v>67</v>
      </c>
      <c r="I24" s="6"/>
      <c r="J24" s="6">
        <v>2</v>
      </c>
      <c r="K24" s="19">
        <v>2</v>
      </c>
      <c r="L24" s="8"/>
      <c r="M24" s="8"/>
    </row>
    <row r="25" ht="68" customHeight="1" spans="1:13">
      <c r="A25" s="6"/>
      <c r="B25" s="6"/>
      <c r="C25" s="6"/>
      <c r="D25" s="6" t="s">
        <v>68</v>
      </c>
      <c r="E25" s="6"/>
      <c r="F25" s="14" t="s">
        <v>69</v>
      </c>
      <c r="G25" s="6"/>
      <c r="H25" s="14" t="s">
        <v>70</v>
      </c>
      <c r="I25" s="6"/>
      <c r="J25" s="6">
        <v>2</v>
      </c>
      <c r="K25" s="19">
        <f>J25*5/6</f>
        <v>1.66666666666667</v>
      </c>
      <c r="L25" s="8" t="s">
        <v>71</v>
      </c>
      <c r="M25" s="8"/>
    </row>
    <row r="26" ht="54" customHeight="1" spans="1:13">
      <c r="A26" s="6"/>
      <c r="B26" s="6"/>
      <c r="C26" s="6"/>
      <c r="D26" s="6" t="s">
        <v>72</v>
      </c>
      <c r="E26" s="6"/>
      <c r="F26" s="14" t="s">
        <v>66</v>
      </c>
      <c r="G26" s="6"/>
      <c r="H26" s="14" t="s">
        <v>73</v>
      </c>
      <c r="I26" s="6"/>
      <c r="J26" s="6">
        <v>2</v>
      </c>
      <c r="K26" s="19">
        <v>2</v>
      </c>
      <c r="L26" s="8"/>
      <c r="M26" s="8"/>
    </row>
    <row r="27" ht="32" customHeight="1" spans="1:13">
      <c r="A27" s="6"/>
      <c r="B27" s="6"/>
      <c r="C27" s="6"/>
      <c r="D27" s="6" t="s">
        <v>74</v>
      </c>
      <c r="E27" s="6"/>
      <c r="F27" s="6" t="s">
        <v>75</v>
      </c>
      <c r="G27" s="6"/>
      <c r="H27" s="6" t="s">
        <v>70</v>
      </c>
      <c r="I27" s="6"/>
      <c r="J27" s="6">
        <v>2</v>
      </c>
      <c r="K27" s="19">
        <v>2</v>
      </c>
      <c r="L27" s="8"/>
      <c r="M27" s="8"/>
    </row>
    <row r="28" ht="84" customHeight="1" spans="1:13">
      <c r="A28" s="6"/>
      <c r="B28" s="6"/>
      <c r="C28" s="6"/>
      <c r="D28" s="6" t="s">
        <v>76</v>
      </c>
      <c r="E28" s="6"/>
      <c r="F28" s="6" t="s">
        <v>77</v>
      </c>
      <c r="G28" s="6"/>
      <c r="H28" s="15">
        <v>1</v>
      </c>
      <c r="I28" s="6"/>
      <c r="J28" s="6">
        <v>2</v>
      </c>
      <c r="K28" s="19">
        <v>2</v>
      </c>
      <c r="L28" s="8"/>
      <c r="M28" s="8"/>
    </row>
    <row r="29" ht="164" customHeight="1" spans="1:13">
      <c r="A29" s="6"/>
      <c r="B29" s="6" t="s">
        <v>78</v>
      </c>
      <c r="C29" s="6" t="s">
        <v>79</v>
      </c>
      <c r="D29" s="6" t="s">
        <v>80</v>
      </c>
      <c r="E29" s="6"/>
      <c r="F29" s="6" t="s">
        <v>59</v>
      </c>
      <c r="G29" s="6"/>
      <c r="H29" s="6" t="s">
        <v>81</v>
      </c>
      <c r="I29" s="6"/>
      <c r="J29" s="6">
        <v>10</v>
      </c>
      <c r="K29" s="19">
        <f>J29*0.6</f>
        <v>6</v>
      </c>
      <c r="L29" s="8" t="s">
        <v>82</v>
      </c>
      <c r="M29" s="8"/>
    </row>
    <row r="30" ht="99" customHeight="1" spans="1:13">
      <c r="A30" s="6" t="s">
        <v>41</v>
      </c>
      <c r="B30" s="6" t="s">
        <v>83</v>
      </c>
      <c r="C30" s="6" t="s">
        <v>84</v>
      </c>
      <c r="D30" s="6" t="s">
        <v>85</v>
      </c>
      <c r="E30" s="6"/>
      <c r="F30" s="6" t="s">
        <v>59</v>
      </c>
      <c r="G30" s="6"/>
      <c r="H30" s="6" t="s">
        <v>86</v>
      </c>
      <c r="I30" s="6"/>
      <c r="J30" s="6">
        <v>10</v>
      </c>
      <c r="K30" s="20">
        <v>6</v>
      </c>
      <c r="L30" s="21" t="s">
        <v>87</v>
      </c>
      <c r="M30" s="21"/>
    </row>
    <row r="31" s="1" customFormat="1" ht="55" customHeight="1" spans="1:13">
      <c r="A31" s="6"/>
      <c r="B31" s="10" t="s">
        <v>88</v>
      </c>
      <c r="C31" s="10" t="s">
        <v>89</v>
      </c>
      <c r="D31" s="10" t="s">
        <v>90</v>
      </c>
      <c r="E31" s="10"/>
      <c r="F31" s="10" t="s">
        <v>91</v>
      </c>
      <c r="G31" s="10"/>
      <c r="H31" s="16">
        <v>0.8</v>
      </c>
      <c r="I31" s="10"/>
      <c r="J31" s="6">
        <v>10</v>
      </c>
      <c r="K31" s="22">
        <v>8</v>
      </c>
      <c r="L31" s="23" t="s">
        <v>92</v>
      </c>
      <c r="M31" s="23"/>
    </row>
    <row r="32" ht="24" customHeight="1" spans="1:13">
      <c r="A32" s="11" t="s">
        <v>93</v>
      </c>
      <c r="B32" s="12"/>
      <c r="C32" s="12"/>
      <c r="D32" s="12"/>
      <c r="E32" s="12"/>
      <c r="F32" s="12"/>
      <c r="G32" s="12"/>
      <c r="H32" s="12"/>
      <c r="I32" s="24"/>
      <c r="J32" s="25">
        <f>SUM(J17:J31,I9)</f>
        <v>100</v>
      </c>
      <c r="K32" s="26">
        <f>SUM(K17:K31,M9)</f>
        <v>89.4796923212366</v>
      </c>
      <c r="L32" s="11"/>
      <c r="M32" s="24"/>
    </row>
  </sheetData>
  <mergeCells count="111">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A32:I32"/>
    <mergeCell ref="L32:M32"/>
    <mergeCell ref="A13:A15"/>
    <mergeCell ref="A18:A23"/>
    <mergeCell ref="A24:A29"/>
    <mergeCell ref="A30:A31"/>
    <mergeCell ref="B18:B23"/>
    <mergeCell ref="B24:B28"/>
    <mergeCell ref="C18:C21"/>
    <mergeCell ref="C22:C23"/>
    <mergeCell ref="C24:C28"/>
    <mergeCell ref="A8:B12"/>
    <mergeCell ref="B14:F15"/>
    <mergeCell ref="G14:M15"/>
  </mergeCells>
  <printOptions horizontalCentered="1"/>
  <pageMargins left="0.748031496062992" right="0.748031496062992" top="0.984251968503937" bottom="0.984251968503937" header="0.511811023622047" footer="0.511811023622047"/>
  <pageSetup paperSize="9" scale="98" orientation="landscape"/>
  <headerFooter/>
  <rowBreaks count="2" manualBreakCount="2">
    <brk id="17" max="12" man="1"/>
    <brk id="23"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和力</cp:lastModifiedBy>
  <dcterms:created xsi:type="dcterms:W3CDTF">2021-04-08T13:20:00Z</dcterms:created>
  <cp:lastPrinted>2024-04-10T10:16:00Z</cp:lastPrinted>
  <dcterms:modified xsi:type="dcterms:W3CDTF">2025-05-30T16:39:13Z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1CC8E913E3BD42BE9CC24C24146A9CC1_13</vt:lpwstr>
  </property>
  <property fmtid="{D5CDD505-2E9C-101B-9397-08002B2CF9AE}" pid="3" name="KSOProductBuildVer">
    <vt:lpwstr>2052-12.8.2.1119</vt:lpwstr>
  </property>
</Properties>
</file>